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15" yWindow="15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SOPS!$B$1:$L$143</definedName>
    <definedName name="Print_Area" localSheetId="0">SOPS!$B$1:$L$212</definedName>
    <definedName name="Print_Titles" localSheetId="0">SOPS!$9:$12</definedName>
  </definedNames>
  <calcPr calcId="145621"/>
</workbook>
</file>

<file path=xl/calcChain.xml><?xml version="1.0" encoding="utf-8"?>
<calcChain xmlns="http://schemas.openxmlformats.org/spreadsheetml/2006/main">
  <c r="J143" i="1" l="1"/>
  <c r="L138" i="1"/>
  <c r="J138" i="1"/>
  <c r="L134" i="1"/>
  <c r="J134" i="1"/>
  <c r="L130" i="1"/>
  <c r="J130" i="1"/>
  <c r="L126" i="1"/>
  <c r="L143" i="1" s="1"/>
  <c r="J126" i="1"/>
  <c r="L122" i="1"/>
  <c r="J122" i="1"/>
  <c r="J119" i="1"/>
  <c r="L114" i="1"/>
  <c r="J114" i="1"/>
  <c r="L110" i="1"/>
  <c r="L119" i="1" s="1"/>
  <c r="J110" i="1"/>
  <c r="L106" i="1"/>
  <c r="J106" i="1"/>
  <c r="J103" i="1"/>
  <c r="L98" i="1"/>
  <c r="J98" i="1"/>
  <c r="L94" i="1"/>
  <c r="L103" i="1" s="1"/>
  <c r="J94" i="1"/>
  <c r="J91" i="1"/>
  <c r="L86" i="1"/>
  <c r="L91" i="1" s="1"/>
  <c r="J86" i="1"/>
  <c r="L83" i="1"/>
  <c r="J83" i="1"/>
  <c r="L78" i="1"/>
  <c r="J78" i="1"/>
  <c r="J75" i="1"/>
  <c r="L70" i="1"/>
  <c r="J70" i="1"/>
  <c r="L66" i="1"/>
  <c r="J66" i="1"/>
  <c r="L62" i="1"/>
  <c r="J62" i="1"/>
  <c r="L58" i="1"/>
  <c r="L75" i="1" s="1"/>
  <c r="J58" i="1"/>
  <c r="J55" i="1"/>
  <c r="L50" i="1"/>
  <c r="J50" i="1"/>
  <c r="L46" i="1"/>
  <c r="J46" i="1"/>
  <c r="L42" i="1"/>
  <c r="J42" i="1"/>
  <c r="L38" i="1"/>
  <c r="J38" i="1"/>
  <c r="L34" i="1"/>
  <c r="J34" i="1"/>
  <c r="L30" i="1"/>
  <c r="L55" i="1" s="1"/>
  <c r="J30" i="1"/>
  <c r="L26" i="1"/>
  <c r="J26" i="1"/>
  <c r="J23" i="1"/>
  <c r="L18" i="1"/>
  <c r="J18" i="1"/>
  <c r="L14" i="1"/>
  <c r="L23" i="1" s="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<sst xmlns="http://schemas.openxmlformats.org/spreadsheetml/2006/main" count="424" uniqueCount="223">
  <si>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</si>
  <si>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</si>
  <si>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</si>
  <si>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</si>
  <si>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</si>
  <si>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</si>
  <si>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</si>
  <si>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</si>
  <si>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</si>
  <si>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</si>
  <si>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</si>
  <si>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</si>
  <si>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</si>
  <si>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</si>
  <si>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</si>
  <si>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</si>
  <si>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</si>
  <si>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</si>
  <si>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</si>
  <si>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</si>
  <si>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</si>
  <si>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</si>
  <si>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</si>
  <si>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</si>
  <si>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</si>
  <si>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</si>
  <si>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</si>
  <si>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</si>
  <si>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</si>
  <si>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</si>
  <si>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</si>
  <si>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</si>
  <si>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</si>
  <si>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</si>
  <si>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</si>
  <si>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</si>
  <si>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</si>
  <si>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</si>
  <si>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</si>
  <si>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</si>
  <si>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</si>
  <si>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</si>
  <si>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</si>
  <si>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</si>
  <si>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</si>
  <si>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</si>
  <si>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</si>
  <si>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</si>
  <si>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</si>
  <si>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</si>
  <si>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</si>
  <si>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</si>
  <si>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</si>
  <si>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</si>
  <si>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</si>
  <si>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</si>
  <si>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</si>
  <si>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</si>
  <si>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</si>
  <si>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</si>
  <si>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</si>
  <si>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</si>
  <si>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</si>
  <si>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</si>
  <si>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</si>
  <si>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</si>
  <si>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</si>
  <si>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</si>
  <si>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</si>
  <si>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</si>
  <si>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</si>
  <si>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</si>
  <si>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</si>
  <si>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</si>
  <si>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</si>
  <si>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</si>
  <si>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</si>
  <si>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</si>
  <si>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</si>
  <si>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</si>
  <si>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</si>
  <si>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</si>
  <si>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</si>
  <si>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</si>
  <si>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</si>
  <si>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</si>
  <si>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</si>
  <si>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</si>
  <si>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</si>
  <si>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</si>
  <si>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</si>
  <si>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</si>
  <si>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</si>
  <si>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</si>
  <si>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</si>
  <si>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</si>
  <si>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</si>
  <si>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</si>
  <si>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</si>
  <si>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</si>
  <si>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</si>
  <si>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</si>
  <si>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</si>
  <si>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</si>
  <si>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</si>
  <si>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</si>
  <si>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</si>
  <si>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</si>
  <si>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</si>
  <si>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</si>
  <si>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</si>
  <si>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</si>
  <si>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11-31-03</t>
  </si>
  <si>
    <t>Zast.Chotějovice, přístupové komunikace na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</si>
  <si>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</si>
  <si>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</si>
  <si>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</si>
  <si>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</si>
  <si>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</si>
  <si>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</si>
  <si>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</si>
  <si>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</si>
  <si>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</si>
  <si>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</si>
  <si>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</si>
  <si>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Technická specifikace položky odpovídá příslušné cenové soustavě</t>
  </si>
  <si>
    <t>015140</t>
  </si>
  <si>
    <t>POPLATKY ZA LIKVIDACŮ ODPADŮ NEKONTAMINOVANÝCH - 17 01 01  BETON Z DEMOLIC OBJEKTŮ, ZÁKLADŮ TV</t>
  </si>
  <si>
    <t>1: 173,63; dle VK/54</t>
  </si>
  <si>
    <t>10</t>
  </si>
  <si>
    <t>12110A</t>
  </si>
  <si>
    <t>SEJMUTÍ ORNICE NEBO LESNÍ PŮDY - BEZ DOPRAVY</t>
  </si>
  <si>
    <t>M3</t>
  </si>
  <si>
    <t>1: 129,50; dle VK/11</t>
  </si>
  <si>
    <t>12110B</t>
  </si>
  <si>
    <t>SEJMUTÍ ORNICE NEBO LESNÍ PŮDY - DOPRAVA</t>
  </si>
  <si>
    <t>M3KM</t>
  </si>
  <si>
    <t>1: 74,05*0,5; na mezideponii pro potřebu vlstního objektu 500 m, dle VK/16_x000D_
2: (129,50-74,05)*24; zbytek na skládku Růžodol 24 km</t>
  </si>
  <si>
    <t>12373A</t>
  </si>
  <si>
    <t>ODKOP PRO SPOD STAVBU SILNIC A ŽELEZNIC TŘ. I - BEZ DOPRAVY</t>
  </si>
  <si>
    <t>1: 849; dle VK/12</t>
  </si>
  <si>
    <t>12373B</t>
  </si>
  <si>
    <t>ODKOP PRO SPOD STAVBU SILNIC A ŽELEZNIC TŘ. I - DOPRAVA</t>
  </si>
  <si>
    <t>1: (10+15,61)*0,5; pro potřeby zásypů vlastního objektu na mezideponii 500 m, dle VK/13+24_x000D_
2: (849-10-15,61)*24; zbytek na skládku Růžodol 24 km</t>
  </si>
  <si>
    <t>125731</t>
  </si>
  <si>
    <t>VYKOPÁVKY ZE ZEMNÍKŮ A SKLÁDEK TŘ. I, ODVOZ DO 1KM</t>
  </si>
  <si>
    <t>1: 10+15,61; dle VK/13+24, naložení a dovoz z mezideponie</t>
  </si>
  <si>
    <t>17170</t>
  </si>
  <si>
    <t>ULOŽENÍ SYPANINY DO NÁSYPŮ VRSTEVNATÝCH SE ZHUTNĚNÍM</t>
  </si>
  <si>
    <t>1: 10; dle VK/13, nepropustná zemina</t>
  </si>
  <si>
    <t>17411</t>
  </si>
  <si>
    <t>ZÁSYP JAM A RÝH ZEMINOU SE ZHUTNĚNÍM</t>
  </si>
  <si>
    <t>1: 15,61; dle VK/24</t>
  </si>
  <si>
    <t>18</t>
  </si>
  <si>
    <t>Vegetační ochrana</t>
  </si>
  <si>
    <t>1: 74,05; dle VK/16, nakládání a dovoz zeminy z mezideponie</t>
  </si>
  <si>
    <t>18232</t>
  </si>
  <si>
    <t>ROZPROSTŘENÍ ORNICE V ROVINĚ V TL DO 0,15M</t>
  </si>
  <si>
    <t>M2</t>
  </si>
  <si>
    <t>1: 74,05/0,15; dle VK/16, převod z m3 na m2</t>
  </si>
  <si>
    <t>18245</t>
  </si>
  <si>
    <t>ZALOŽENÍ TRÁVNÍKU ZATRAVŇOVACÍ TEXTILIÍ (ROHOŽÍ)</t>
  </si>
  <si>
    <t>1: 493,67; dle VK/18</t>
  </si>
  <si>
    <t>18600</t>
  </si>
  <si>
    <t>ZALÉVÁNÍ VODOU</t>
  </si>
  <si>
    <t>1: 493,67*0,010*3; dle položky založení trávníku na biorohoži, v množství 10 l/m2, třikrát</t>
  </si>
  <si>
    <t>30</t>
  </si>
  <si>
    <t>Svislé konstrukce</t>
  </si>
  <si>
    <t>327115</t>
  </si>
  <si>
    <t>ZDI OPĚR, ZÁRUB, NÁBŘEŽ Z DÍLCŮ BETON DO C30/37 (B37)</t>
  </si>
  <si>
    <t>1: 15*(0,120/2,5); dle VK/41, přepočet na m3 betonu jedné tvarovky z váhy a obj. hmotnosti betonu_x000D_
2: např. tvárnice BIG LOFEL výšky 0,26 m, hmotnost 120 kg</t>
  </si>
  <si>
    <t>40</t>
  </si>
  <si>
    <t>Vodorovné konstrukce</t>
  </si>
  <si>
    <t>451312</t>
  </si>
  <si>
    <t>PODKLADNÍ A VÝPLŇOVÉ VRSTVY Z PROSTÉHO BETONU C12/15</t>
  </si>
  <si>
    <t>1: 0,56; dle VK/42</t>
  </si>
  <si>
    <t>50</t>
  </si>
  <si>
    <t>Komunikace</t>
  </si>
  <si>
    <t>56334</t>
  </si>
  <si>
    <t>VOZOVKOVÉ VRSTVY ZE ŠTĚRKODRTI TL. DO 200MM</t>
  </si>
  <si>
    <t>1: 84,16/0,2; dle VK/14, ŠD 0/32, přepočet na m2</t>
  </si>
  <si>
    <t>58251</t>
  </si>
  <si>
    <t>DLÁŽDĚNÉ KRYTY Z BETONOVÝCH DLAŽDIC DO LOŽE Z KAMENIVA</t>
  </si>
  <si>
    <t>1: 420,80; dle VK/21</t>
  </si>
  <si>
    <t>90</t>
  </si>
  <si>
    <t>Ostatní konstrukce a práce</t>
  </si>
  <si>
    <t>924912</t>
  </si>
  <si>
    <t>NÁSTUPIŠTĚ - VAROVNÝ PÁS ŠÍŘKY 0,40 M Z DLAŽDIC S RELIEFNÍM POVRCHEM</t>
  </si>
  <si>
    <t>M</t>
  </si>
  <si>
    <t>1: 2,24/0,4; dle VK/22, srovnatelně převedeno na mj. pro šířku 0,4 m</t>
  </si>
  <si>
    <t>9111B1</t>
  </si>
  <si>
    <t>ZÁBRADLÍ SILNIČNÍ SE SVISLOU VÝPLNÍ - DODÁVKA A MONTÁŽ</t>
  </si>
  <si>
    <t>1: 151,10; dle VK/31 včetně VK/33</t>
  </si>
  <si>
    <t>917223</t>
  </si>
  <si>
    <t>SILNIČNÍ A CHODNÍKOVÉ OBRUBY Z BETONOVÝCH OBRUBNÍKŮ ŠÍŘ 100MM</t>
  </si>
  <si>
    <t>1: 446; dle VK/23</t>
  </si>
  <si>
    <t>96</t>
  </si>
  <si>
    <t>Bourání a demontáže</t>
  </si>
  <si>
    <t>113146</t>
  </si>
  <si>
    <t>ODSTRANĚNÍ KRYTU ZPEVNĚNÝCH PLOCH S CEMENT POJIVEM, ODVOZ DO 12KM</t>
  </si>
  <si>
    <t>1: 389,7*0,1; dle VK/1, přepočet na m3 dle tl._x000D_
2: RS Teplice- Řetenice, 11 km</t>
  </si>
  <si>
    <t>113186</t>
  </si>
  <si>
    <t>ODSTRANĚNÍ KRYTU ZPEVNĚNÝCH PLOCH Z DLAŽDIC, ODVOZ DO 12KM</t>
  </si>
  <si>
    <t>1: 49,90*0,06; dle VK/3, odvoz RS Teplice- Řetenice 11 km</t>
  </si>
  <si>
    <t>11352A</t>
  </si>
  <si>
    <t>ODSTRANĚNÍ CHODNÍKOVÝCH OBRUBNÍKŮ BETONOVÝCH - BEZ DOPRAVY</t>
  </si>
  <si>
    <t>1: 391; dle VK/2</t>
  </si>
  <si>
    <t>11352B</t>
  </si>
  <si>
    <t>ODSTRANĚNÍ CHODNÍKOVÝCH OBRUBNÍKŮ BETONOVÝCH - DOPRAVA</t>
  </si>
  <si>
    <t>TKM</t>
  </si>
  <si>
    <t>1: 63,54*11; dle tabulky 3 na RS Teplice- Řetenice, 7 km</t>
  </si>
  <si>
    <t>9111A3</t>
  </si>
  <si>
    <t>ZÁBRADLÍ SILNIČNÍ S VODOR MADLY - DEMONTÁŽ S PŘESUNEM</t>
  </si>
  <si>
    <t>1: 183,30; dle VK/4_x000D_
2: odvoz beton základů RS Teplice- Řetenice, 11 km, ocel výkupna Duchcov 6 km</t>
  </si>
  <si>
    <t>Celkem za 015</t>
  </si>
  <si>
    <t>Celkem za 10</t>
  </si>
  <si>
    <t>Celkem za 18</t>
  </si>
  <si>
    <t>Celkem za 30</t>
  </si>
  <si>
    <t>Celkem za 40</t>
  </si>
  <si>
    <t>Celkem za 50</t>
  </si>
  <si>
    <t>Celkem za 90</t>
  </si>
  <si>
    <t>Celkem za 96</t>
  </si>
  <si>
    <t>1: 1610,01; dle VK/51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</si>
</sst>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tabSelected="1" view="pageBreakPreview" zoomScale="85" zoomScaleNormal="85" zoomScaleSheetLayoutView="85" workbookViewId="0">
      <pane ySplit="12" topLeftCell="A209" activePane="bottomLeft" state="frozen"/>
      <selection activeCell="B1" sqref="B1"/>
      <selection pane="bottomLeft" activeCell="F219" sqref="F219"/>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5" t="s">
        <v>82</v>
      </c>
      <c r="C1" s="186"/>
      <c r="D1" s="186"/>
      <c r="E1" s="186"/>
      <c r="F1" s="186"/>
      <c r="G1" s="186"/>
      <c r="H1" s="186"/>
      <c r="I1" s="93"/>
      <c r="J1" s="94"/>
      <c r="K1" s="42"/>
      <c r="L1" s="43" t="str">
        <f>D3</f>
        <v>SO 11-31-03</v>
      </c>
    </row>
    <row r="2" spans="1:15" s="13" customFormat="1" ht="57" customHeight="1" thickTop="1" thickBot="1" x14ac:dyDescent="0.3">
      <c r="B2" s="187" t="s">
        <v>10</v>
      </c>
      <c r="C2" s="188"/>
      <c r="D2" s="95"/>
      <c r="E2" s="46"/>
      <c r="F2" s="28" t="s">
        <v>108</v>
      </c>
      <c r="G2" s="44"/>
      <c r="H2" s="45"/>
      <c r="I2" s="189" t="s">
        <v>25</v>
      </c>
      <c r="J2" s="190"/>
      <c r="K2" s="165">
        <f>ROUND(SUBTOTAL(9,L13:L143),2)</f>
        <v>0</v>
      </c>
      <c r="L2" s="166"/>
    </row>
    <row r="3" spans="1:15" s="13" customFormat="1" ht="42.75" customHeight="1" thickTop="1" thickBot="1" x14ac:dyDescent="0.3">
      <c r="B3" s="96" t="s">
        <v>30</v>
      </c>
      <c r="C3" s="97"/>
      <c r="D3" s="98" t="s">
        <v>112</v>
      </c>
      <c r="E3" s="30"/>
      <c r="F3" s="29" t="s">
        <v>113</v>
      </c>
      <c r="G3" s="99"/>
      <c r="H3" s="100"/>
      <c r="I3" s="101"/>
      <c r="J3" s="102"/>
      <c r="K3" s="152"/>
      <c r="L3" s="153"/>
    </row>
    <row r="4" spans="1:15" s="13" customFormat="1" ht="18" customHeight="1" thickTop="1" x14ac:dyDescent="0.25">
      <c r="B4" s="171" t="s">
        <v>19</v>
      </c>
      <c r="C4" s="172"/>
      <c r="D4" s="155"/>
      <c r="E4" s="4" t="s">
        <v>47</v>
      </c>
      <c r="F4" s="41" t="s">
        <v>48</v>
      </c>
      <c r="G4" s="39"/>
      <c r="H4" s="40"/>
      <c r="I4" s="182" t="s">
        <v>28</v>
      </c>
      <c r="J4" s="183"/>
      <c r="K4" s="2">
        <v>822</v>
      </c>
      <c r="L4" s="3">
        <v>29</v>
      </c>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109</v>
      </c>
      <c r="L5" s="49"/>
    </row>
    <row r="6" spans="1:15" s="13" customFormat="1" ht="18" customHeight="1" x14ac:dyDescent="0.2">
      <c r="B6" s="103" t="s">
        <v>18</v>
      </c>
      <c r="C6" s="104"/>
      <c r="D6" s="104"/>
      <c r="E6" s="4" t="s">
        <v>81</v>
      </c>
      <c r="F6" s="156"/>
      <c r="G6" s="156"/>
      <c r="H6" s="157"/>
      <c r="I6" s="154" t="s">
        <v>21</v>
      </c>
      <c r="J6" s="155"/>
      <c r="K6" s="5" t="s">
        <v>110</v>
      </c>
      <c r="L6" s="49"/>
      <c r="O6" s="53"/>
    </row>
    <row r="7" spans="1:15" s="13" customFormat="1" ht="18" customHeight="1" x14ac:dyDescent="0.2">
      <c r="B7" s="175" t="s">
        <v>22</v>
      </c>
      <c r="C7" s="176"/>
      <c r="D7" s="176"/>
      <c r="E7" s="105" t="s">
        <v>114</v>
      </c>
      <c r="F7" s="158" t="s">
        <v>17</v>
      </c>
      <c r="G7" s="159"/>
      <c r="H7" s="160"/>
      <c r="I7" s="181" t="s">
        <v>24</v>
      </c>
      <c r="J7" s="172"/>
      <c r="K7" s="47">
        <v>2017</v>
      </c>
      <c r="L7" s="50"/>
      <c r="O7" s="54"/>
    </row>
    <row r="8" spans="1:15" s="13" customFormat="1" ht="19.5" customHeight="1" thickBot="1" x14ac:dyDescent="0.3">
      <c r="B8" s="161" t="s">
        <v>23</v>
      </c>
      <c r="C8" s="162"/>
      <c r="D8" s="162"/>
      <c r="E8" s="106" t="s">
        <v>115</v>
      </c>
      <c r="F8" s="19" t="s">
        <v>98</v>
      </c>
      <c r="G8" s="163" t="s">
        <v>111</v>
      </c>
      <c r="H8" s="164"/>
      <c r="I8" s="184" t="s">
        <v>16</v>
      </c>
      <c r="J8" s="176"/>
      <c r="K8" s="48">
        <v>43230</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95</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116</v>
      </c>
      <c r="B13" s="107" t="s">
        <v>117</v>
      </c>
      <c r="C13" s="108" t="s">
        <v>118</v>
      </c>
      <c r="D13" s="108"/>
      <c r="E13" s="108"/>
      <c r="F13" s="108" t="s">
        <v>119</v>
      </c>
      <c r="G13" s="108"/>
      <c r="H13" s="109"/>
      <c r="I13" s="109"/>
      <c r="J13" s="109"/>
      <c r="K13" s="82"/>
      <c r="L13" s="83"/>
      <c r="M13" s="71"/>
    </row>
    <row r="14" spans="1:15" s="69" customFormat="1" ht="22.5" x14ac:dyDescent="0.2">
      <c r="A14" s="69" t="s">
        <v>120</v>
      </c>
      <c r="B14" s="110">
        <v>1</v>
      </c>
      <c r="C14" s="111" t="s">
        <v>121</v>
      </c>
      <c r="D14" s="111"/>
      <c r="E14" s="111" t="s">
        <v>122</v>
      </c>
      <c r="F14" s="89" t="s">
        <v>123</v>
      </c>
      <c r="G14" s="111" t="s">
        <v>124</v>
      </c>
      <c r="H14" s="112">
        <v>1610.01</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222</v>
      </c>
      <c r="G16" s="114"/>
      <c r="H16" s="115"/>
      <c r="I16" s="115"/>
      <c r="J16" s="115"/>
      <c r="K16" s="85"/>
      <c r="L16" s="80"/>
      <c r="M16" s="71"/>
    </row>
    <row r="17" spans="1:13" s="69" customFormat="1" x14ac:dyDescent="0.2">
      <c r="A17" s="69" t="s">
        <v>8</v>
      </c>
      <c r="B17" s="113"/>
      <c r="C17" s="114"/>
      <c r="D17" s="114"/>
      <c r="E17" s="114"/>
      <c r="F17" s="89" t="s">
        <v>125</v>
      </c>
      <c r="G17" s="114"/>
      <c r="H17" s="115"/>
      <c r="I17" s="115"/>
      <c r="J17" s="115"/>
      <c r="K17" s="85"/>
      <c r="L17" s="80"/>
      <c r="M17" s="71"/>
    </row>
    <row r="18" spans="1:13" s="69" customFormat="1" ht="22.5" x14ac:dyDescent="0.2">
      <c r="A18" s="69" t="s">
        <v>120</v>
      </c>
      <c r="B18" s="110">
        <v>2</v>
      </c>
      <c r="C18" s="111" t="s">
        <v>126</v>
      </c>
      <c r="D18" s="111"/>
      <c r="E18" s="111" t="s">
        <v>122</v>
      </c>
      <c r="F18" s="89" t="s">
        <v>127</v>
      </c>
      <c r="G18" s="111" t="s">
        <v>124</v>
      </c>
      <c r="H18" s="112">
        <v>173.63</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128</v>
      </c>
      <c r="G20" s="114"/>
      <c r="H20" s="115"/>
      <c r="I20" s="115"/>
      <c r="J20" s="115"/>
      <c r="K20" s="85"/>
      <c r="L20" s="80"/>
      <c r="M20" s="71"/>
    </row>
    <row r="21" spans="1:13" s="69" customFormat="1" x14ac:dyDescent="0.2">
      <c r="A21" s="69" t="s">
        <v>8</v>
      </c>
      <c r="B21" s="113"/>
      <c r="C21" s="114"/>
      <c r="D21" s="114"/>
      <c r="E21" s="114"/>
      <c r="F21" s="89" t="s">
        <v>125</v>
      </c>
      <c r="G21" s="114"/>
      <c r="H21" s="115"/>
      <c r="I21" s="115"/>
      <c r="J21" s="115"/>
      <c r="K21" s="85"/>
      <c r="L21" s="80"/>
      <c r="M21" s="71"/>
    </row>
    <row r="22" spans="1:13" s="69" customFormat="1" x14ac:dyDescent="0.2">
      <c r="B22" s="116"/>
      <c r="C22" s="117"/>
      <c r="D22" s="117"/>
      <c r="E22" s="117"/>
      <c r="F22" s="117"/>
      <c r="G22" s="117"/>
      <c r="H22" s="118"/>
      <c r="I22" s="118"/>
      <c r="J22" s="118"/>
      <c r="K22" s="86"/>
      <c r="L22" s="81"/>
      <c r="M22" s="71"/>
    </row>
    <row r="23" spans="1:13" s="69" customFormat="1" ht="22.5" x14ac:dyDescent="0.2">
      <c r="A23" s="69" t="s">
        <v>102</v>
      </c>
      <c r="B23" s="119"/>
      <c r="C23" s="120" t="s">
        <v>214</v>
      </c>
      <c r="D23" s="120"/>
      <c r="E23" s="120"/>
      <c r="F23" s="120" t="s">
        <v>119</v>
      </c>
      <c r="G23" s="120"/>
      <c r="H23" s="121"/>
      <c r="I23" s="121"/>
      <c r="J23" s="121">
        <f>SUBTOTAL(9,J14:J22)</f>
        <v>0</v>
      </c>
      <c r="K23" s="87"/>
      <c r="L23" s="88">
        <f>SUBTOTAL(9,L14:L22)</f>
        <v>0</v>
      </c>
      <c r="M23" s="71"/>
    </row>
    <row r="24" spans="1:13" s="69" customFormat="1" ht="12" thickBot="1" x14ac:dyDescent="0.25">
      <c r="B24" s="122"/>
      <c r="C24" s="123"/>
      <c r="D24" s="123"/>
      <c r="E24" s="123"/>
      <c r="F24" s="123"/>
      <c r="G24" s="123"/>
      <c r="H24" s="124"/>
      <c r="I24" s="125"/>
      <c r="J24" s="126"/>
      <c r="K24" s="77"/>
      <c r="L24" s="78"/>
      <c r="M24" s="71"/>
    </row>
    <row r="25" spans="1:13" s="69" customFormat="1" x14ac:dyDescent="0.2">
      <c r="A25" s="69" t="s">
        <v>116</v>
      </c>
      <c r="B25" s="107" t="s">
        <v>117</v>
      </c>
      <c r="C25" s="108" t="s">
        <v>129</v>
      </c>
      <c r="D25" s="108"/>
      <c r="E25" s="108"/>
      <c r="F25" s="108" t="s">
        <v>9</v>
      </c>
      <c r="G25" s="108"/>
      <c r="H25" s="109"/>
      <c r="I25" s="109"/>
      <c r="J25" s="109"/>
      <c r="K25" s="82"/>
      <c r="L25" s="83"/>
      <c r="M25" s="71"/>
    </row>
    <row r="26" spans="1:13" s="69" customFormat="1" x14ac:dyDescent="0.2">
      <c r="A26" s="69" t="s">
        <v>120</v>
      </c>
      <c r="B26" s="110">
        <v>3</v>
      </c>
      <c r="C26" s="111" t="s">
        <v>130</v>
      </c>
      <c r="D26" s="111"/>
      <c r="E26" s="111" t="s">
        <v>122</v>
      </c>
      <c r="F26" s="89" t="s">
        <v>131</v>
      </c>
      <c r="G26" s="111" t="s">
        <v>132</v>
      </c>
      <c r="H26" s="112">
        <v>129.5</v>
      </c>
      <c r="I26" s="112"/>
      <c r="J26" s="112" t="str">
        <f>IF(ISNUMBER(I26),ROUND(H26*I26,3),"")</f>
        <v/>
      </c>
      <c r="K26" s="84"/>
      <c r="L26" s="79">
        <f>ROUND(H26*K26,2)</f>
        <v>0</v>
      </c>
      <c r="M26" s="71"/>
    </row>
    <row r="27" spans="1:13" s="69" customFormat="1" x14ac:dyDescent="0.2">
      <c r="A27" s="69" t="s">
        <v>5</v>
      </c>
      <c r="B27" s="113"/>
      <c r="C27" s="114"/>
      <c r="D27" s="114"/>
      <c r="E27" s="114"/>
      <c r="F27" s="89"/>
      <c r="G27" s="114"/>
      <c r="H27" s="115"/>
      <c r="I27" s="115"/>
      <c r="J27" s="115"/>
      <c r="K27" s="85"/>
      <c r="L27" s="80"/>
      <c r="M27" s="71"/>
    </row>
    <row r="28" spans="1:13" s="69" customFormat="1" x14ac:dyDescent="0.2">
      <c r="A28" s="69" t="s">
        <v>7</v>
      </c>
      <c r="B28" s="113"/>
      <c r="C28" s="114"/>
      <c r="D28" s="114"/>
      <c r="E28" s="114"/>
      <c r="F28" s="89" t="s">
        <v>133</v>
      </c>
      <c r="G28" s="114"/>
      <c r="H28" s="115"/>
      <c r="I28" s="115"/>
      <c r="J28" s="115"/>
      <c r="K28" s="85"/>
      <c r="L28" s="80"/>
      <c r="M28" s="71"/>
    </row>
    <row r="29" spans="1:13" s="69" customFormat="1" x14ac:dyDescent="0.2">
      <c r="A29" s="69" t="s">
        <v>8</v>
      </c>
      <c r="B29" s="113"/>
      <c r="C29" s="114"/>
      <c r="D29" s="114"/>
      <c r="E29" s="114"/>
      <c r="F29" s="89" t="s">
        <v>125</v>
      </c>
      <c r="G29" s="114"/>
      <c r="H29" s="115"/>
      <c r="I29" s="115"/>
      <c r="J29" s="115"/>
      <c r="K29" s="85"/>
      <c r="L29" s="80"/>
      <c r="M29" s="71"/>
    </row>
    <row r="30" spans="1:13" s="69" customFormat="1" x14ac:dyDescent="0.2">
      <c r="A30" s="69" t="s">
        <v>120</v>
      </c>
      <c r="B30" s="110">
        <v>4</v>
      </c>
      <c r="C30" s="111" t="s">
        <v>134</v>
      </c>
      <c r="D30" s="111"/>
      <c r="E30" s="111" t="s">
        <v>122</v>
      </c>
      <c r="F30" s="89" t="s">
        <v>135</v>
      </c>
      <c r="G30" s="111" t="s">
        <v>136</v>
      </c>
      <c r="H30" s="112">
        <v>1367.825</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ht="22.5" x14ac:dyDescent="0.2">
      <c r="A32" s="70" t="s">
        <v>7</v>
      </c>
      <c r="B32" s="113"/>
      <c r="C32" s="114"/>
      <c r="D32" s="114"/>
      <c r="E32" s="114"/>
      <c r="F32" s="89" t="s">
        <v>137</v>
      </c>
      <c r="G32" s="127"/>
      <c r="H32" s="115"/>
      <c r="I32" s="115"/>
      <c r="J32" s="115"/>
      <c r="K32" s="85"/>
      <c r="L32" s="80"/>
    </row>
    <row r="33" spans="1:12" s="69" customFormat="1" x14ac:dyDescent="0.2">
      <c r="A33" s="70" t="s">
        <v>8</v>
      </c>
      <c r="B33" s="113"/>
      <c r="C33" s="114"/>
      <c r="D33" s="114"/>
      <c r="E33" s="114"/>
      <c r="F33" s="89" t="s">
        <v>125</v>
      </c>
      <c r="G33" s="127"/>
      <c r="H33" s="115"/>
      <c r="I33" s="115"/>
      <c r="J33" s="115"/>
      <c r="K33" s="85"/>
      <c r="L33" s="80"/>
    </row>
    <row r="34" spans="1:12" s="69" customFormat="1" x14ac:dyDescent="0.2">
      <c r="A34" s="70" t="s">
        <v>120</v>
      </c>
      <c r="B34" s="110">
        <v>5</v>
      </c>
      <c r="C34" s="111" t="s">
        <v>138</v>
      </c>
      <c r="D34" s="111"/>
      <c r="E34" s="111" t="s">
        <v>122</v>
      </c>
      <c r="F34" s="89" t="s">
        <v>139</v>
      </c>
      <c r="G34" s="128" t="s">
        <v>132</v>
      </c>
      <c r="H34" s="112">
        <v>849</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140</v>
      </c>
      <c r="G36" s="127"/>
      <c r="H36" s="115"/>
      <c r="I36" s="115"/>
      <c r="J36" s="115"/>
      <c r="K36" s="85"/>
      <c r="L36" s="80"/>
    </row>
    <row r="37" spans="1:12" s="69" customFormat="1" x14ac:dyDescent="0.2">
      <c r="A37" s="70" t="s">
        <v>8</v>
      </c>
      <c r="B37" s="113"/>
      <c r="C37" s="114"/>
      <c r="D37" s="114"/>
      <c r="E37" s="114"/>
      <c r="F37" s="89" t="s">
        <v>125</v>
      </c>
      <c r="G37" s="127"/>
      <c r="H37" s="115"/>
      <c r="I37" s="115"/>
      <c r="J37" s="115"/>
      <c r="K37" s="85"/>
      <c r="L37" s="80"/>
    </row>
    <row r="38" spans="1:12" s="69" customFormat="1" x14ac:dyDescent="0.2">
      <c r="A38" s="70" t="s">
        <v>120</v>
      </c>
      <c r="B38" s="110">
        <v>6</v>
      </c>
      <c r="C38" s="111" t="s">
        <v>141</v>
      </c>
      <c r="D38" s="111"/>
      <c r="E38" s="111" t="s">
        <v>122</v>
      </c>
      <c r="F38" s="89" t="s">
        <v>142</v>
      </c>
      <c r="G38" s="128" t="s">
        <v>136</v>
      </c>
      <c r="H38" s="112">
        <v>19774.165000000001</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ht="22.5" x14ac:dyDescent="0.2">
      <c r="A40" s="70" t="s">
        <v>7</v>
      </c>
      <c r="B40" s="113"/>
      <c r="C40" s="114"/>
      <c r="D40" s="114"/>
      <c r="E40" s="114"/>
      <c r="F40" s="89" t="s">
        <v>143</v>
      </c>
      <c r="G40" s="127"/>
      <c r="H40" s="115"/>
      <c r="I40" s="115"/>
      <c r="J40" s="115"/>
      <c r="K40" s="85"/>
      <c r="L40" s="80"/>
    </row>
    <row r="41" spans="1:12" s="69" customFormat="1" x14ac:dyDescent="0.2">
      <c r="A41" s="70" t="s">
        <v>8</v>
      </c>
      <c r="B41" s="113"/>
      <c r="C41" s="114"/>
      <c r="D41" s="114"/>
      <c r="E41" s="114"/>
      <c r="F41" s="89" t="s">
        <v>125</v>
      </c>
      <c r="G41" s="127"/>
      <c r="H41" s="115"/>
      <c r="I41" s="115"/>
      <c r="J41" s="115"/>
      <c r="K41" s="85"/>
      <c r="L41" s="80"/>
    </row>
    <row r="42" spans="1:12" s="69" customFormat="1" x14ac:dyDescent="0.2">
      <c r="A42" s="70" t="s">
        <v>120</v>
      </c>
      <c r="B42" s="110">
        <v>7</v>
      </c>
      <c r="C42" s="111" t="s">
        <v>144</v>
      </c>
      <c r="D42" s="111"/>
      <c r="E42" s="111" t="s">
        <v>122</v>
      </c>
      <c r="F42" s="89" t="s">
        <v>145</v>
      </c>
      <c r="G42" s="128" t="s">
        <v>132</v>
      </c>
      <c r="H42" s="112">
        <v>25.61</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146</v>
      </c>
      <c r="G44" s="127"/>
      <c r="H44" s="115"/>
      <c r="I44" s="115"/>
      <c r="J44" s="115"/>
      <c r="K44" s="85"/>
      <c r="L44" s="80"/>
    </row>
    <row r="45" spans="1:12" s="69" customFormat="1" x14ac:dyDescent="0.2">
      <c r="A45" s="70" t="s">
        <v>8</v>
      </c>
      <c r="B45" s="113"/>
      <c r="C45" s="114"/>
      <c r="D45" s="114"/>
      <c r="E45" s="114"/>
      <c r="F45" s="89" t="s">
        <v>125</v>
      </c>
      <c r="G45" s="127"/>
      <c r="H45" s="115"/>
      <c r="I45" s="115"/>
      <c r="J45" s="115"/>
      <c r="K45" s="85"/>
      <c r="L45" s="80"/>
    </row>
    <row r="46" spans="1:12" s="69" customFormat="1" x14ac:dyDescent="0.2">
      <c r="A46" s="70" t="s">
        <v>120</v>
      </c>
      <c r="B46" s="110">
        <v>8</v>
      </c>
      <c r="C46" s="111" t="s">
        <v>147</v>
      </c>
      <c r="D46" s="111"/>
      <c r="E46" s="111" t="s">
        <v>122</v>
      </c>
      <c r="F46" s="89" t="s">
        <v>148</v>
      </c>
      <c r="G46" s="128" t="s">
        <v>132</v>
      </c>
      <c r="H46" s="112">
        <v>10</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149</v>
      </c>
      <c r="G48" s="127"/>
      <c r="H48" s="115"/>
      <c r="I48" s="115"/>
      <c r="J48" s="115"/>
      <c r="K48" s="85"/>
      <c r="L48" s="80"/>
    </row>
    <row r="49" spans="1:12" s="69" customFormat="1" x14ac:dyDescent="0.2">
      <c r="A49" s="70" t="s">
        <v>8</v>
      </c>
      <c r="B49" s="113"/>
      <c r="C49" s="114"/>
      <c r="D49" s="114"/>
      <c r="E49" s="114"/>
      <c r="F49" s="89" t="s">
        <v>125</v>
      </c>
      <c r="G49" s="127"/>
      <c r="H49" s="115"/>
      <c r="I49" s="115"/>
      <c r="J49" s="115"/>
      <c r="K49" s="85"/>
      <c r="L49" s="80"/>
    </row>
    <row r="50" spans="1:12" x14ac:dyDescent="0.2">
      <c r="A50" s="70" t="s">
        <v>120</v>
      </c>
      <c r="B50" s="110">
        <v>9</v>
      </c>
      <c r="C50" s="111" t="s">
        <v>150</v>
      </c>
      <c r="D50" s="111"/>
      <c r="E50" s="111" t="s">
        <v>122</v>
      </c>
      <c r="F50" s="89" t="s">
        <v>151</v>
      </c>
      <c r="G50" s="128" t="s">
        <v>132</v>
      </c>
      <c r="H50" s="112">
        <v>15.61</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152</v>
      </c>
      <c r="G52" s="127"/>
      <c r="H52" s="115"/>
      <c r="I52" s="115"/>
      <c r="J52" s="115"/>
      <c r="K52" s="85"/>
      <c r="L52" s="80"/>
    </row>
    <row r="53" spans="1:12" x14ac:dyDescent="0.2">
      <c r="A53" s="70" t="s">
        <v>8</v>
      </c>
      <c r="B53" s="113"/>
      <c r="C53" s="114"/>
      <c r="D53" s="114"/>
      <c r="E53" s="114"/>
      <c r="F53" s="89" t="s">
        <v>125</v>
      </c>
      <c r="G53" s="127"/>
      <c r="H53" s="115"/>
      <c r="I53" s="115"/>
      <c r="J53" s="115"/>
      <c r="K53" s="85"/>
      <c r="L53" s="80"/>
    </row>
    <row r="54" spans="1:12" x14ac:dyDescent="0.2">
      <c r="A54" s="70"/>
      <c r="B54" s="116"/>
      <c r="C54" s="117"/>
      <c r="D54" s="117"/>
      <c r="E54" s="117"/>
      <c r="F54" s="117"/>
      <c r="G54" s="129"/>
      <c r="H54" s="118"/>
      <c r="I54" s="118"/>
      <c r="J54" s="118"/>
      <c r="K54" s="86"/>
      <c r="L54" s="81"/>
    </row>
    <row r="55" spans="1:12" ht="22.5" x14ac:dyDescent="0.2">
      <c r="A55" s="70" t="s">
        <v>102</v>
      </c>
      <c r="B55" s="119"/>
      <c r="C55" s="120" t="s">
        <v>215</v>
      </c>
      <c r="D55" s="120"/>
      <c r="E55" s="120"/>
      <c r="F55" s="120" t="s">
        <v>9</v>
      </c>
      <c r="G55" s="130"/>
      <c r="H55" s="121"/>
      <c r="I55" s="121"/>
      <c r="J55" s="121">
        <f>SUBTOTAL(9,J26:J54)</f>
        <v>0</v>
      </c>
      <c r="K55" s="87"/>
      <c r="L55" s="88">
        <f>SUBTOTAL(9,L26:L54)</f>
        <v>0</v>
      </c>
    </row>
    <row r="56" spans="1:12" s="69" customFormat="1" ht="12" thickBot="1" x14ac:dyDescent="0.25">
      <c r="A56" s="70"/>
      <c r="B56" s="122"/>
      <c r="C56" s="123"/>
      <c r="D56" s="123"/>
      <c r="E56" s="123"/>
      <c r="F56" s="123"/>
      <c r="G56" s="124"/>
      <c r="H56" s="125"/>
      <c r="I56" s="126"/>
      <c r="J56" s="125"/>
      <c r="K56" s="78"/>
      <c r="L56" s="78"/>
    </row>
    <row r="57" spans="1:12" s="69" customFormat="1" x14ac:dyDescent="0.2">
      <c r="A57" s="70" t="s">
        <v>116</v>
      </c>
      <c r="B57" s="107" t="s">
        <v>117</v>
      </c>
      <c r="C57" s="108" t="s">
        <v>153</v>
      </c>
      <c r="D57" s="108"/>
      <c r="E57" s="108"/>
      <c r="F57" s="108" t="s">
        <v>154</v>
      </c>
      <c r="G57" s="131"/>
      <c r="H57" s="109"/>
      <c r="I57" s="109"/>
      <c r="J57" s="109"/>
      <c r="K57" s="82"/>
      <c r="L57" s="83"/>
    </row>
    <row r="58" spans="1:12" s="69" customFormat="1" x14ac:dyDescent="0.2">
      <c r="A58" s="70" t="s">
        <v>120</v>
      </c>
      <c r="B58" s="110">
        <v>10</v>
      </c>
      <c r="C58" s="111" t="s">
        <v>144</v>
      </c>
      <c r="D58" s="111"/>
      <c r="E58" s="111" t="s">
        <v>122</v>
      </c>
      <c r="F58" s="89" t="s">
        <v>145</v>
      </c>
      <c r="G58" s="128" t="s">
        <v>132</v>
      </c>
      <c r="H58" s="112">
        <v>74.05</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155</v>
      </c>
      <c r="G60" s="127"/>
      <c r="H60" s="115"/>
      <c r="I60" s="115"/>
      <c r="J60" s="115"/>
      <c r="K60" s="85"/>
      <c r="L60" s="80"/>
    </row>
    <row r="61" spans="1:12" s="69" customFormat="1" x14ac:dyDescent="0.2">
      <c r="A61" s="70" t="s">
        <v>8</v>
      </c>
      <c r="B61" s="113"/>
      <c r="C61" s="114"/>
      <c r="D61" s="114"/>
      <c r="E61" s="114"/>
      <c r="F61" s="89" t="s">
        <v>125</v>
      </c>
      <c r="G61" s="127"/>
      <c r="H61" s="115"/>
      <c r="I61" s="115"/>
      <c r="J61" s="115"/>
      <c r="K61" s="85"/>
      <c r="L61" s="80"/>
    </row>
    <row r="62" spans="1:12" s="69" customFormat="1" x14ac:dyDescent="0.2">
      <c r="A62" s="70" t="s">
        <v>120</v>
      </c>
      <c r="B62" s="110">
        <v>11</v>
      </c>
      <c r="C62" s="111" t="s">
        <v>156</v>
      </c>
      <c r="D62" s="111"/>
      <c r="E62" s="111" t="s">
        <v>122</v>
      </c>
      <c r="F62" s="89" t="s">
        <v>157</v>
      </c>
      <c r="G62" s="128" t="s">
        <v>158</v>
      </c>
      <c r="H62" s="112">
        <v>493.66699999999997</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159</v>
      </c>
      <c r="G64" s="127"/>
      <c r="H64" s="115"/>
      <c r="I64" s="115"/>
      <c r="J64" s="115"/>
      <c r="K64" s="85"/>
      <c r="L64" s="80"/>
    </row>
    <row r="65" spans="1:12" s="69" customFormat="1" x14ac:dyDescent="0.2">
      <c r="A65" s="70" t="s">
        <v>8</v>
      </c>
      <c r="B65" s="113"/>
      <c r="C65" s="114"/>
      <c r="D65" s="114"/>
      <c r="E65" s="114"/>
      <c r="F65" s="89" t="s">
        <v>125</v>
      </c>
      <c r="G65" s="127"/>
      <c r="H65" s="115"/>
      <c r="I65" s="115"/>
      <c r="J65" s="115"/>
      <c r="K65" s="85"/>
      <c r="L65" s="80"/>
    </row>
    <row r="66" spans="1:12" s="69" customFormat="1" x14ac:dyDescent="0.2">
      <c r="A66" s="70" t="s">
        <v>120</v>
      </c>
      <c r="B66" s="110">
        <v>12</v>
      </c>
      <c r="C66" s="111" t="s">
        <v>160</v>
      </c>
      <c r="D66" s="111"/>
      <c r="E66" s="111" t="s">
        <v>122</v>
      </c>
      <c r="F66" s="89" t="s">
        <v>161</v>
      </c>
      <c r="G66" s="128" t="s">
        <v>158</v>
      </c>
      <c r="H66" s="112">
        <v>493.67</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162</v>
      </c>
      <c r="G68" s="127"/>
      <c r="H68" s="115"/>
      <c r="I68" s="115"/>
      <c r="J68" s="115"/>
      <c r="K68" s="85"/>
      <c r="L68" s="80"/>
    </row>
    <row r="69" spans="1:12" s="69" customFormat="1" x14ac:dyDescent="0.2">
      <c r="A69" s="70" t="s">
        <v>8</v>
      </c>
      <c r="B69" s="113"/>
      <c r="C69" s="114"/>
      <c r="D69" s="114"/>
      <c r="E69" s="114"/>
      <c r="F69" s="89" t="s">
        <v>125</v>
      </c>
      <c r="G69" s="127"/>
      <c r="H69" s="115"/>
      <c r="I69" s="115"/>
      <c r="J69" s="115"/>
      <c r="K69" s="85"/>
      <c r="L69" s="80"/>
    </row>
    <row r="70" spans="1:12" x14ac:dyDescent="0.2">
      <c r="A70" s="1" t="s">
        <v>120</v>
      </c>
      <c r="B70" s="110">
        <v>13</v>
      </c>
      <c r="C70" s="111" t="s">
        <v>163</v>
      </c>
      <c r="D70" s="111"/>
      <c r="E70" s="111" t="s">
        <v>122</v>
      </c>
      <c r="F70" s="89" t="s">
        <v>164</v>
      </c>
      <c r="G70" s="128" t="s">
        <v>132</v>
      </c>
      <c r="H70" s="112">
        <v>14.81</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165</v>
      </c>
      <c r="G72" s="127"/>
      <c r="H72" s="115"/>
      <c r="I72" s="115"/>
      <c r="J72" s="115"/>
      <c r="K72" s="85"/>
      <c r="L72" s="80"/>
    </row>
    <row r="73" spans="1:12" x14ac:dyDescent="0.2">
      <c r="A73" s="1" t="s">
        <v>8</v>
      </c>
      <c r="B73" s="113"/>
      <c r="C73" s="114"/>
      <c r="D73" s="114"/>
      <c r="E73" s="114"/>
      <c r="F73" s="89" t="s">
        <v>125</v>
      </c>
      <c r="G73" s="127"/>
      <c r="H73" s="115"/>
      <c r="I73" s="115"/>
      <c r="J73" s="115"/>
      <c r="K73" s="85"/>
      <c r="L73" s="80"/>
    </row>
    <row r="74" spans="1:12" x14ac:dyDescent="0.2">
      <c r="A74" s="1"/>
      <c r="B74" s="116"/>
      <c r="C74" s="117"/>
      <c r="D74" s="117"/>
      <c r="E74" s="117"/>
      <c r="F74" s="117"/>
      <c r="G74" s="129"/>
      <c r="H74" s="118"/>
      <c r="I74" s="118"/>
      <c r="J74" s="118"/>
      <c r="K74" s="86"/>
      <c r="L74" s="81"/>
    </row>
    <row r="75" spans="1:12" ht="22.5" x14ac:dyDescent="0.2">
      <c r="A75" s="1" t="s">
        <v>102</v>
      </c>
      <c r="B75" s="119"/>
      <c r="C75" s="120" t="s">
        <v>216</v>
      </c>
      <c r="D75" s="120"/>
      <c r="E75" s="120"/>
      <c r="F75" s="120" t="s">
        <v>154</v>
      </c>
      <c r="G75" s="130"/>
      <c r="H75" s="121"/>
      <c r="I75" s="121"/>
      <c r="J75" s="121">
        <f>SUBTOTAL(9,J58:J74)</f>
        <v>0</v>
      </c>
      <c r="K75" s="87"/>
      <c r="L75" s="88">
        <f>SUBTOTAL(9,L58:L74)</f>
        <v>0</v>
      </c>
    </row>
    <row r="76" spans="1:12" ht="12" thickBot="1" x14ac:dyDescent="0.25">
      <c r="A76" s="1"/>
      <c r="B76" s="122"/>
      <c r="C76" s="123"/>
      <c r="D76" s="123"/>
      <c r="E76" s="123"/>
      <c r="F76" s="123"/>
      <c r="G76" s="124"/>
      <c r="H76" s="125"/>
      <c r="I76" s="126"/>
      <c r="J76" s="125"/>
      <c r="K76" s="78"/>
      <c r="L76" s="78"/>
    </row>
    <row r="77" spans="1:12" x14ac:dyDescent="0.2">
      <c r="A77" s="1" t="s">
        <v>116</v>
      </c>
      <c r="B77" s="107" t="s">
        <v>117</v>
      </c>
      <c r="C77" s="108" t="s">
        <v>166</v>
      </c>
      <c r="D77" s="108"/>
      <c r="E77" s="108"/>
      <c r="F77" s="108" t="s">
        <v>167</v>
      </c>
      <c r="G77" s="131"/>
      <c r="H77" s="109"/>
      <c r="I77" s="109"/>
      <c r="J77" s="109"/>
      <c r="K77" s="82"/>
      <c r="L77" s="83"/>
    </row>
    <row r="78" spans="1:12" x14ac:dyDescent="0.2">
      <c r="A78" s="1" t="s">
        <v>120</v>
      </c>
      <c r="B78" s="110">
        <v>14</v>
      </c>
      <c r="C78" s="111" t="s">
        <v>168</v>
      </c>
      <c r="D78" s="111"/>
      <c r="E78" s="111" t="s">
        <v>122</v>
      </c>
      <c r="F78" s="89" t="s">
        <v>169</v>
      </c>
      <c r="G78" s="128" t="s">
        <v>132</v>
      </c>
      <c r="H78" s="112">
        <v>0.72</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ht="22.5" x14ac:dyDescent="0.2">
      <c r="A80" s="1" t="s">
        <v>7</v>
      </c>
      <c r="B80" s="113"/>
      <c r="C80" s="114"/>
      <c r="D80" s="114"/>
      <c r="E80" s="114"/>
      <c r="F80" s="89" t="s">
        <v>170</v>
      </c>
      <c r="G80" s="127"/>
      <c r="H80" s="115"/>
      <c r="I80" s="115"/>
      <c r="J80" s="115"/>
      <c r="K80" s="85"/>
      <c r="L80" s="80"/>
    </row>
    <row r="81" spans="1:12" x14ac:dyDescent="0.2">
      <c r="A81" s="1" t="s">
        <v>8</v>
      </c>
      <c r="B81" s="113"/>
      <c r="C81" s="114"/>
      <c r="D81" s="114"/>
      <c r="E81" s="114"/>
      <c r="F81" s="89" t="s">
        <v>125</v>
      </c>
      <c r="G81" s="127"/>
      <c r="H81" s="115"/>
      <c r="I81" s="115"/>
      <c r="J81" s="115"/>
      <c r="K81" s="85"/>
      <c r="L81" s="80"/>
    </row>
    <row r="82" spans="1:12" x14ac:dyDescent="0.2">
      <c r="A82" s="1"/>
      <c r="B82" s="116"/>
      <c r="C82" s="117"/>
      <c r="D82" s="117"/>
      <c r="E82" s="117"/>
      <c r="F82" s="117"/>
      <c r="G82" s="129"/>
      <c r="H82" s="118"/>
      <c r="I82" s="118"/>
      <c r="J82" s="118"/>
      <c r="K82" s="86"/>
      <c r="L82" s="81"/>
    </row>
    <row r="83" spans="1:12" ht="22.5" x14ac:dyDescent="0.2">
      <c r="A83" s="1" t="s">
        <v>102</v>
      </c>
      <c r="B83" s="119"/>
      <c r="C83" s="120" t="s">
        <v>217</v>
      </c>
      <c r="D83" s="120"/>
      <c r="E83" s="120"/>
      <c r="F83" s="120" t="s">
        <v>167</v>
      </c>
      <c r="G83" s="130"/>
      <c r="H83" s="121"/>
      <c r="I83" s="121"/>
      <c r="J83" s="121">
        <f>SUBTOTAL(9,J78:J82)</f>
        <v>0</v>
      </c>
      <c r="K83" s="87"/>
      <c r="L83" s="88">
        <f>SUBTOTAL(9,L78:L82)</f>
        <v>0</v>
      </c>
    </row>
    <row r="84" spans="1:12" ht="12" thickBot="1" x14ac:dyDescent="0.25">
      <c r="A84" s="1"/>
      <c r="B84" s="122"/>
      <c r="C84" s="123"/>
      <c r="D84" s="123"/>
      <c r="E84" s="123"/>
      <c r="F84" s="123"/>
      <c r="G84" s="124"/>
      <c r="H84" s="125"/>
      <c r="I84" s="126"/>
      <c r="J84" s="125"/>
      <c r="K84" s="78"/>
      <c r="L84" s="78"/>
    </row>
    <row r="85" spans="1:12" x14ac:dyDescent="0.2">
      <c r="A85" s="1" t="s">
        <v>116</v>
      </c>
      <c r="B85" s="107" t="s">
        <v>117</v>
      </c>
      <c r="C85" s="108" t="s">
        <v>171</v>
      </c>
      <c r="D85" s="108"/>
      <c r="E85" s="108"/>
      <c r="F85" s="108" t="s">
        <v>172</v>
      </c>
      <c r="G85" s="131"/>
      <c r="H85" s="109"/>
      <c r="I85" s="109"/>
      <c r="J85" s="109"/>
      <c r="K85" s="82"/>
      <c r="L85" s="83"/>
    </row>
    <row r="86" spans="1:12" x14ac:dyDescent="0.2">
      <c r="A86" s="1" t="s">
        <v>120</v>
      </c>
      <c r="B86" s="110">
        <v>15</v>
      </c>
      <c r="C86" s="111" t="s">
        <v>173</v>
      </c>
      <c r="D86" s="111"/>
      <c r="E86" s="111" t="s">
        <v>122</v>
      </c>
      <c r="F86" s="89" t="s">
        <v>174</v>
      </c>
      <c r="G86" s="128" t="s">
        <v>132</v>
      </c>
      <c r="H86" s="112">
        <v>0.56000000000000005</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175</v>
      </c>
      <c r="G88" s="127"/>
      <c r="H88" s="115"/>
      <c r="I88" s="115"/>
      <c r="J88" s="115"/>
      <c r="K88" s="85"/>
      <c r="L88" s="80"/>
    </row>
    <row r="89" spans="1:12" x14ac:dyDescent="0.2">
      <c r="A89" s="1" t="s">
        <v>8</v>
      </c>
      <c r="B89" s="113"/>
      <c r="C89" s="114"/>
      <c r="D89" s="114"/>
      <c r="E89" s="114"/>
      <c r="F89" s="89" t="s">
        <v>125</v>
      </c>
      <c r="G89" s="127"/>
      <c r="H89" s="115"/>
      <c r="I89" s="115"/>
      <c r="J89" s="115"/>
      <c r="K89" s="85"/>
      <c r="L89" s="80"/>
    </row>
    <row r="90" spans="1:12" x14ac:dyDescent="0.2">
      <c r="A90" s="1"/>
      <c r="B90" s="116"/>
      <c r="C90" s="117"/>
      <c r="D90" s="117"/>
      <c r="E90" s="117"/>
      <c r="F90" s="117"/>
      <c r="G90" s="129"/>
      <c r="H90" s="118"/>
      <c r="I90" s="118"/>
      <c r="J90" s="118"/>
      <c r="K90" s="86"/>
      <c r="L90" s="81"/>
    </row>
    <row r="91" spans="1:12" ht="22.5" x14ac:dyDescent="0.2">
      <c r="A91" s="1" t="s">
        <v>102</v>
      </c>
      <c r="B91" s="119"/>
      <c r="C91" s="120" t="s">
        <v>218</v>
      </c>
      <c r="D91" s="120"/>
      <c r="E91" s="120"/>
      <c r="F91" s="120" t="s">
        <v>172</v>
      </c>
      <c r="G91" s="130"/>
      <c r="H91" s="121"/>
      <c r="I91" s="121"/>
      <c r="J91" s="121">
        <f>SUBTOTAL(9,J86:J90)</f>
        <v>0</v>
      </c>
      <c r="K91" s="87"/>
      <c r="L91" s="88">
        <f>SUBTOTAL(9,L86:L90)</f>
        <v>0</v>
      </c>
    </row>
    <row r="92" spans="1:12" ht="12" thickBot="1" x14ac:dyDescent="0.25">
      <c r="A92" s="1"/>
      <c r="B92" s="122"/>
      <c r="C92" s="123"/>
      <c r="D92" s="123"/>
      <c r="E92" s="123"/>
      <c r="F92" s="123"/>
      <c r="G92" s="124"/>
      <c r="H92" s="125"/>
      <c r="I92" s="126"/>
      <c r="J92" s="125"/>
      <c r="K92" s="78"/>
      <c r="L92" s="78"/>
    </row>
    <row r="93" spans="1:12" x14ac:dyDescent="0.2">
      <c r="A93" s="1" t="s">
        <v>116</v>
      </c>
      <c r="B93" s="107" t="s">
        <v>117</v>
      </c>
      <c r="C93" s="108" t="s">
        <v>176</v>
      </c>
      <c r="D93" s="108"/>
      <c r="E93" s="108"/>
      <c r="F93" s="108" t="s">
        <v>177</v>
      </c>
      <c r="G93" s="131"/>
      <c r="H93" s="109"/>
      <c r="I93" s="109"/>
      <c r="J93" s="109"/>
      <c r="K93" s="82"/>
      <c r="L93" s="83"/>
    </row>
    <row r="94" spans="1:12" x14ac:dyDescent="0.2">
      <c r="A94" s="1" t="s">
        <v>120</v>
      </c>
      <c r="B94" s="110">
        <v>16</v>
      </c>
      <c r="C94" s="111" t="s">
        <v>178</v>
      </c>
      <c r="D94" s="111"/>
      <c r="E94" s="111" t="s">
        <v>122</v>
      </c>
      <c r="F94" s="89" t="s">
        <v>179</v>
      </c>
      <c r="G94" s="128" t="s">
        <v>158</v>
      </c>
      <c r="H94" s="112">
        <v>420.8</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180</v>
      </c>
      <c r="G96" s="127"/>
      <c r="H96" s="115"/>
      <c r="I96" s="115"/>
      <c r="J96" s="115"/>
      <c r="K96" s="85"/>
      <c r="L96" s="80"/>
    </row>
    <row r="97" spans="1:12" x14ac:dyDescent="0.2">
      <c r="A97" s="1" t="s">
        <v>8</v>
      </c>
      <c r="B97" s="113"/>
      <c r="C97" s="114"/>
      <c r="D97" s="114"/>
      <c r="E97" s="114"/>
      <c r="F97" s="89" t="s">
        <v>125</v>
      </c>
      <c r="G97" s="127"/>
      <c r="H97" s="115"/>
      <c r="I97" s="115"/>
      <c r="J97" s="115"/>
      <c r="K97" s="85"/>
      <c r="L97" s="80"/>
    </row>
    <row r="98" spans="1:12" x14ac:dyDescent="0.2">
      <c r="A98" s="1" t="s">
        <v>120</v>
      </c>
      <c r="B98" s="110">
        <v>17</v>
      </c>
      <c r="C98" s="111" t="s">
        <v>181</v>
      </c>
      <c r="D98" s="111"/>
      <c r="E98" s="111" t="s">
        <v>122</v>
      </c>
      <c r="F98" s="89" t="s">
        <v>182</v>
      </c>
      <c r="G98" s="128" t="s">
        <v>158</v>
      </c>
      <c r="H98" s="112">
        <v>420.8</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183</v>
      </c>
      <c r="G100" s="127"/>
      <c r="H100" s="115"/>
      <c r="I100" s="115"/>
      <c r="J100" s="115"/>
      <c r="K100" s="85"/>
      <c r="L100" s="80"/>
    </row>
    <row r="101" spans="1:12" x14ac:dyDescent="0.2">
      <c r="A101" s="1" t="s">
        <v>8</v>
      </c>
      <c r="B101" s="113"/>
      <c r="C101" s="114"/>
      <c r="D101" s="114"/>
      <c r="E101" s="114"/>
      <c r="F101" s="89" t="s">
        <v>125</v>
      </c>
      <c r="G101" s="127"/>
      <c r="H101" s="115"/>
      <c r="I101" s="115"/>
      <c r="J101" s="115"/>
      <c r="K101" s="85"/>
      <c r="L101" s="80"/>
    </row>
    <row r="102" spans="1:12" x14ac:dyDescent="0.2">
      <c r="A102" s="1"/>
      <c r="B102" s="116"/>
      <c r="C102" s="117"/>
      <c r="D102" s="117"/>
      <c r="E102" s="117"/>
      <c r="F102" s="117"/>
      <c r="G102" s="129"/>
      <c r="H102" s="118"/>
      <c r="I102" s="118"/>
      <c r="J102" s="118"/>
      <c r="K102" s="86"/>
      <c r="L102" s="81"/>
    </row>
    <row r="103" spans="1:12" ht="22.5" x14ac:dyDescent="0.2">
      <c r="A103" s="1" t="s">
        <v>102</v>
      </c>
      <c r="B103" s="119"/>
      <c r="C103" s="120" t="s">
        <v>219</v>
      </c>
      <c r="D103" s="120"/>
      <c r="E103" s="120"/>
      <c r="F103" s="120" t="s">
        <v>177</v>
      </c>
      <c r="G103" s="130"/>
      <c r="H103" s="121"/>
      <c r="I103" s="121"/>
      <c r="J103" s="121">
        <f>SUBTOTAL(9,J94:J102)</f>
        <v>0</v>
      </c>
      <c r="K103" s="87"/>
      <c r="L103" s="88">
        <f>SUBTOTAL(9,L94:L102)</f>
        <v>0</v>
      </c>
    </row>
    <row r="104" spans="1:12" ht="12" thickBot="1" x14ac:dyDescent="0.25">
      <c r="A104" s="1"/>
      <c r="B104" s="122"/>
      <c r="C104" s="123"/>
      <c r="D104" s="123"/>
      <c r="E104" s="123"/>
      <c r="F104" s="123"/>
      <c r="G104" s="124"/>
      <c r="H104" s="125"/>
      <c r="I104" s="126"/>
      <c r="J104" s="125"/>
      <c r="K104" s="78"/>
      <c r="L104" s="78"/>
    </row>
    <row r="105" spans="1:12" x14ac:dyDescent="0.2">
      <c r="A105" s="1" t="s">
        <v>116</v>
      </c>
      <c r="B105" s="107" t="s">
        <v>117</v>
      </c>
      <c r="C105" s="108" t="s">
        <v>184</v>
      </c>
      <c r="D105" s="108"/>
      <c r="E105" s="108"/>
      <c r="F105" s="108" t="s">
        <v>185</v>
      </c>
      <c r="G105" s="131"/>
      <c r="H105" s="109"/>
      <c r="I105" s="109"/>
      <c r="J105" s="109"/>
      <c r="K105" s="82"/>
      <c r="L105" s="83"/>
    </row>
    <row r="106" spans="1:12" x14ac:dyDescent="0.2">
      <c r="A106" s="1" t="s">
        <v>120</v>
      </c>
      <c r="B106" s="110">
        <v>18</v>
      </c>
      <c r="C106" s="111" t="s">
        <v>186</v>
      </c>
      <c r="D106" s="111"/>
      <c r="E106" s="111" t="s">
        <v>122</v>
      </c>
      <c r="F106" s="89" t="s">
        <v>187</v>
      </c>
      <c r="G106" s="128" t="s">
        <v>188</v>
      </c>
      <c r="H106" s="112">
        <v>5.6</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x14ac:dyDescent="0.2">
      <c r="A108" s="1" t="s">
        <v>7</v>
      </c>
      <c r="B108" s="113"/>
      <c r="C108" s="114"/>
      <c r="D108" s="114"/>
      <c r="E108" s="114"/>
      <c r="F108" s="89" t="s">
        <v>189</v>
      </c>
      <c r="G108" s="127"/>
      <c r="H108" s="115"/>
      <c r="I108" s="115"/>
      <c r="J108" s="115"/>
      <c r="K108" s="85"/>
      <c r="L108" s="80"/>
    </row>
    <row r="109" spans="1:12" x14ac:dyDescent="0.2">
      <c r="A109" s="1" t="s">
        <v>8</v>
      </c>
      <c r="B109" s="113"/>
      <c r="C109" s="114"/>
      <c r="D109" s="114"/>
      <c r="E109" s="114"/>
      <c r="F109" s="89" t="s">
        <v>125</v>
      </c>
      <c r="G109" s="127"/>
      <c r="H109" s="115"/>
      <c r="I109" s="115"/>
      <c r="J109" s="115"/>
      <c r="K109" s="85"/>
      <c r="L109" s="80"/>
    </row>
    <row r="110" spans="1:12" x14ac:dyDescent="0.2">
      <c r="A110" s="1" t="s">
        <v>120</v>
      </c>
      <c r="B110" s="110">
        <v>19</v>
      </c>
      <c r="C110" s="111" t="s">
        <v>190</v>
      </c>
      <c r="D110" s="111"/>
      <c r="E110" s="111" t="s">
        <v>122</v>
      </c>
      <c r="F110" s="89" t="s">
        <v>191</v>
      </c>
      <c r="G110" s="128" t="s">
        <v>188</v>
      </c>
      <c r="H110" s="112">
        <v>151.1</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192</v>
      </c>
      <c r="G112" s="127"/>
      <c r="H112" s="115"/>
      <c r="I112" s="115"/>
      <c r="J112" s="115"/>
      <c r="K112" s="85"/>
      <c r="L112" s="80"/>
    </row>
    <row r="113" spans="1:12" x14ac:dyDescent="0.2">
      <c r="A113" s="1" t="s">
        <v>8</v>
      </c>
      <c r="B113" s="113"/>
      <c r="C113" s="114"/>
      <c r="D113" s="114"/>
      <c r="E113" s="114"/>
      <c r="F113" s="89" t="s">
        <v>125</v>
      </c>
      <c r="G113" s="127"/>
      <c r="H113" s="115"/>
      <c r="I113" s="115"/>
      <c r="J113" s="115"/>
      <c r="K113" s="85"/>
      <c r="L113" s="80"/>
    </row>
    <row r="114" spans="1:12" x14ac:dyDescent="0.2">
      <c r="A114" s="1" t="s">
        <v>120</v>
      </c>
      <c r="B114" s="110">
        <v>20</v>
      </c>
      <c r="C114" s="111" t="s">
        <v>193</v>
      </c>
      <c r="D114" s="111"/>
      <c r="E114" s="111" t="s">
        <v>122</v>
      </c>
      <c r="F114" s="89" t="s">
        <v>194</v>
      </c>
      <c r="G114" s="128" t="s">
        <v>188</v>
      </c>
      <c r="H114" s="112">
        <v>446</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195</v>
      </c>
      <c r="G116" s="127"/>
      <c r="H116" s="115"/>
      <c r="I116" s="115"/>
      <c r="J116" s="115"/>
      <c r="K116" s="85"/>
      <c r="L116" s="80"/>
    </row>
    <row r="117" spans="1:12" x14ac:dyDescent="0.2">
      <c r="A117" s="1" t="s">
        <v>8</v>
      </c>
      <c r="B117" s="113"/>
      <c r="C117" s="114"/>
      <c r="D117" s="114"/>
      <c r="E117" s="114"/>
      <c r="F117" s="89" t="s">
        <v>125</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ht="22.5" x14ac:dyDescent="0.2">
      <c r="A119" s="1" t="s">
        <v>102</v>
      </c>
      <c r="B119" s="119"/>
      <c r="C119" s="120" t="s">
        <v>220</v>
      </c>
      <c r="D119" s="120"/>
      <c r="E119" s="120"/>
      <c r="F119" s="120" t="s">
        <v>185</v>
      </c>
      <c r="G119" s="130"/>
      <c r="H119" s="121"/>
      <c r="I119" s="121"/>
      <c r="J119" s="121">
        <f>SUBTOTAL(9,J106:J118)</f>
        <v>0</v>
      </c>
      <c r="K119" s="87"/>
      <c r="L119" s="88">
        <f>SUBTOTAL(9,L106:L118)</f>
        <v>0</v>
      </c>
    </row>
    <row r="120" spans="1:12" ht="12" thickBot="1" x14ac:dyDescent="0.25">
      <c r="A120" s="1"/>
      <c r="B120" s="122"/>
      <c r="C120" s="123"/>
      <c r="D120" s="123"/>
      <c r="E120" s="123"/>
      <c r="F120" s="123"/>
      <c r="G120" s="124"/>
      <c r="H120" s="125"/>
      <c r="I120" s="126"/>
      <c r="J120" s="125"/>
      <c r="K120" s="78"/>
      <c r="L120" s="78"/>
    </row>
    <row r="121" spans="1:12" x14ac:dyDescent="0.2">
      <c r="A121" s="1" t="s">
        <v>116</v>
      </c>
      <c r="B121" s="107" t="s">
        <v>117</v>
      </c>
      <c r="C121" s="108" t="s">
        <v>196</v>
      </c>
      <c r="D121" s="108"/>
      <c r="E121" s="108"/>
      <c r="F121" s="108" t="s">
        <v>197</v>
      </c>
      <c r="G121" s="131"/>
      <c r="H121" s="109"/>
      <c r="I121" s="109"/>
      <c r="J121" s="109"/>
      <c r="K121" s="82"/>
      <c r="L121" s="83"/>
    </row>
    <row r="122" spans="1:12" x14ac:dyDescent="0.2">
      <c r="A122" s="1" t="s">
        <v>120</v>
      </c>
      <c r="B122" s="110">
        <v>21</v>
      </c>
      <c r="C122" s="111" t="s">
        <v>198</v>
      </c>
      <c r="D122" s="111"/>
      <c r="E122" s="111" t="s">
        <v>122</v>
      </c>
      <c r="F122" s="89" t="s">
        <v>199</v>
      </c>
      <c r="G122" s="128" t="s">
        <v>132</v>
      </c>
      <c r="H122" s="112">
        <v>38.97</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ht="22.5" x14ac:dyDescent="0.2">
      <c r="A124" s="1" t="s">
        <v>7</v>
      </c>
      <c r="B124" s="113"/>
      <c r="C124" s="114"/>
      <c r="D124" s="114"/>
      <c r="E124" s="114"/>
      <c r="F124" s="89" t="s">
        <v>200</v>
      </c>
      <c r="G124" s="127"/>
      <c r="H124" s="115"/>
      <c r="I124" s="115"/>
      <c r="J124" s="115"/>
      <c r="K124" s="85"/>
      <c r="L124" s="80"/>
    </row>
    <row r="125" spans="1:12" x14ac:dyDescent="0.2">
      <c r="A125" s="1" t="s">
        <v>8</v>
      </c>
      <c r="B125" s="113"/>
      <c r="C125" s="114"/>
      <c r="D125" s="114"/>
      <c r="E125" s="114"/>
      <c r="F125" s="89" t="s">
        <v>125</v>
      </c>
      <c r="G125" s="127"/>
      <c r="H125" s="115"/>
      <c r="I125" s="115"/>
      <c r="J125" s="115"/>
      <c r="K125" s="85"/>
      <c r="L125" s="80"/>
    </row>
    <row r="126" spans="1:12" x14ac:dyDescent="0.2">
      <c r="A126" s="1" t="s">
        <v>120</v>
      </c>
      <c r="B126" s="110">
        <v>22</v>
      </c>
      <c r="C126" s="111" t="s">
        <v>201</v>
      </c>
      <c r="D126" s="111"/>
      <c r="E126" s="111" t="s">
        <v>122</v>
      </c>
      <c r="F126" s="89" t="s">
        <v>202</v>
      </c>
      <c r="G126" s="128" t="s">
        <v>132</v>
      </c>
      <c r="H126" s="112">
        <v>2.9940000000000002</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203</v>
      </c>
      <c r="G128" s="127"/>
      <c r="H128" s="115"/>
      <c r="I128" s="115"/>
      <c r="J128" s="115"/>
      <c r="K128" s="85"/>
      <c r="L128" s="80"/>
    </row>
    <row r="129" spans="1:12" x14ac:dyDescent="0.2">
      <c r="A129" s="1" t="s">
        <v>8</v>
      </c>
      <c r="B129" s="113"/>
      <c r="C129" s="114"/>
      <c r="D129" s="114"/>
      <c r="E129" s="114"/>
      <c r="F129" s="89" t="s">
        <v>125</v>
      </c>
      <c r="G129" s="127"/>
      <c r="H129" s="115"/>
      <c r="I129" s="115"/>
      <c r="J129" s="115"/>
      <c r="K129" s="85"/>
      <c r="L129" s="80"/>
    </row>
    <row r="130" spans="1:12" x14ac:dyDescent="0.2">
      <c r="A130" s="1" t="s">
        <v>120</v>
      </c>
      <c r="B130" s="110">
        <v>23</v>
      </c>
      <c r="C130" s="111" t="s">
        <v>204</v>
      </c>
      <c r="D130" s="111"/>
      <c r="E130" s="111" t="s">
        <v>122</v>
      </c>
      <c r="F130" s="89" t="s">
        <v>205</v>
      </c>
      <c r="G130" s="128" t="s">
        <v>188</v>
      </c>
      <c r="H130" s="112">
        <v>391</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206</v>
      </c>
      <c r="G132" s="127"/>
      <c r="H132" s="115"/>
      <c r="I132" s="115"/>
      <c r="J132" s="115"/>
      <c r="K132" s="85"/>
      <c r="L132" s="80"/>
    </row>
    <row r="133" spans="1:12" x14ac:dyDescent="0.2">
      <c r="A133" s="1" t="s">
        <v>8</v>
      </c>
      <c r="B133" s="113"/>
      <c r="C133" s="114"/>
      <c r="D133" s="114"/>
      <c r="E133" s="114"/>
      <c r="F133" s="89" t="s">
        <v>125</v>
      </c>
      <c r="G133" s="127"/>
      <c r="H133" s="115"/>
      <c r="I133" s="115"/>
      <c r="J133" s="115"/>
      <c r="K133" s="85"/>
      <c r="L133" s="80"/>
    </row>
    <row r="134" spans="1:12" x14ac:dyDescent="0.2">
      <c r="A134" s="1" t="s">
        <v>120</v>
      </c>
      <c r="B134" s="110">
        <v>24</v>
      </c>
      <c r="C134" s="111" t="s">
        <v>207</v>
      </c>
      <c r="D134" s="111"/>
      <c r="E134" s="111" t="s">
        <v>122</v>
      </c>
      <c r="F134" s="89" t="s">
        <v>208</v>
      </c>
      <c r="G134" s="128" t="s">
        <v>209</v>
      </c>
      <c r="H134" s="112">
        <v>698.94</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210</v>
      </c>
      <c r="G136" s="127"/>
      <c r="H136" s="115"/>
      <c r="I136" s="115"/>
      <c r="J136" s="115"/>
      <c r="K136" s="85"/>
      <c r="L136" s="80"/>
    </row>
    <row r="137" spans="1:12" x14ac:dyDescent="0.2">
      <c r="A137" s="1" t="s">
        <v>8</v>
      </c>
      <c r="B137" s="113"/>
      <c r="C137" s="114"/>
      <c r="D137" s="114"/>
      <c r="E137" s="114"/>
      <c r="F137" s="89" t="s">
        <v>125</v>
      </c>
      <c r="G137" s="127"/>
      <c r="H137" s="115"/>
      <c r="I137" s="115"/>
      <c r="J137" s="115"/>
      <c r="K137" s="85"/>
      <c r="L137" s="80"/>
    </row>
    <row r="138" spans="1:12" x14ac:dyDescent="0.2">
      <c r="A138" s="1" t="s">
        <v>120</v>
      </c>
      <c r="B138" s="110">
        <v>25</v>
      </c>
      <c r="C138" s="111" t="s">
        <v>211</v>
      </c>
      <c r="D138" s="111"/>
      <c r="E138" s="111" t="s">
        <v>122</v>
      </c>
      <c r="F138" s="89" t="s">
        <v>212</v>
      </c>
      <c r="G138" s="128" t="s">
        <v>188</v>
      </c>
      <c r="H138" s="112">
        <v>183.3</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ht="22.5" x14ac:dyDescent="0.2">
      <c r="A140" s="1" t="s">
        <v>7</v>
      </c>
      <c r="B140" s="113"/>
      <c r="C140" s="114"/>
      <c r="D140" s="114"/>
      <c r="E140" s="114"/>
      <c r="F140" s="89" t="s">
        <v>213</v>
      </c>
      <c r="G140" s="127"/>
      <c r="H140" s="115"/>
      <c r="I140" s="115"/>
      <c r="J140" s="115"/>
      <c r="K140" s="85"/>
      <c r="L140" s="80"/>
    </row>
    <row r="141" spans="1:12" x14ac:dyDescent="0.2">
      <c r="A141" s="1" t="s">
        <v>8</v>
      </c>
      <c r="B141" s="113"/>
      <c r="C141" s="114"/>
      <c r="D141" s="114"/>
      <c r="E141" s="114"/>
      <c r="F141" s="89" t="s">
        <v>125</v>
      </c>
      <c r="G141" s="127"/>
      <c r="H141" s="115"/>
      <c r="I141" s="115"/>
      <c r="J141" s="115"/>
      <c r="K141" s="85"/>
      <c r="L141" s="80"/>
    </row>
    <row r="142" spans="1:12" x14ac:dyDescent="0.2">
      <c r="A142" s="1"/>
      <c r="B142" s="132"/>
      <c r="C142" s="133"/>
      <c r="D142" s="133"/>
      <c r="E142" s="133"/>
      <c r="F142" s="133"/>
      <c r="G142" s="134"/>
      <c r="H142" s="135"/>
      <c r="I142" s="135"/>
      <c r="J142" s="135"/>
      <c r="K142" s="91"/>
      <c r="L142" s="92"/>
    </row>
    <row r="143" spans="1:12" ht="22.5" x14ac:dyDescent="0.2">
      <c r="A143" s="1" t="s">
        <v>102</v>
      </c>
      <c r="B143" s="119"/>
      <c r="C143" s="120" t="s">
        <v>221</v>
      </c>
      <c r="D143" s="120"/>
      <c r="E143" s="120"/>
      <c r="F143" s="120" t="s">
        <v>197</v>
      </c>
      <c r="G143" s="130"/>
      <c r="H143" s="121"/>
      <c r="I143" s="121"/>
      <c r="J143" s="121">
        <f>SUBTOTAL(9,J122:J142)</f>
        <v>0</v>
      </c>
      <c r="K143" s="87"/>
      <c r="L143" s="88">
        <f>SUBTOTAL(9,L122:L142)</f>
        <v>0</v>
      </c>
    </row>
    <row r="144" spans="1:12" x14ac:dyDescent="0.2">
      <c r="A144" s="1"/>
      <c r="B144" s="136"/>
      <c r="C144" s="137"/>
      <c r="D144" s="137"/>
      <c r="E144" s="137"/>
      <c r="F144" s="137"/>
      <c r="G144" s="138"/>
      <c r="H144" s="139"/>
      <c r="I144" s="140"/>
      <c r="J144" s="139"/>
      <c r="K144" s="90"/>
      <c r="L144" s="90"/>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50"/>
      <c r="E1102" s="146"/>
      <c r="F1102" s="146"/>
      <c r="G1102" s="147"/>
      <c r="H1102" s="148"/>
      <c r="I1102" s="149"/>
      <c r="J1102" s="148"/>
      <c r="K1102" s="74"/>
      <c r="L1102" s="75"/>
    </row>
    <row r="1103" spans="1:12" x14ac:dyDescent="0.2">
      <c r="K1103"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2018-06-07T12:44:13Z</dcterms:modified>
</cp:coreProperties>
</file>